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mariadeandres/Library/CloudStorage/GoogleDrive-maria.deandres@gm.uca.es/Mi unidad/Universidad/VTC/Microcredenciales/2024convocatoria_microcredenciales/"/>
    </mc:Choice>
  </mc:AlternateContent>
  <xr:revisionPtr revIDLastSave="0" documentId="13_ncr:1_{FADE3A86-D3CE-4E45-928A-C315BB2BFD80}" xr6:coauthVersionLast="47" xr6:coauthVersionMax="47" xr10:uidLastSave="{00000000-0000-0000-0000-000000000000}"/>
  <bookViews>
    <workbookView xWindow="0" yWindow="760" windowWidth="29400" windowHeight="16660" xr2:uid="{84B34A30-4509-43CD-BC03-6BD9C0D8368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1" l="1"/>
  <c r="B12" i="1"/>
  <c r="E16" i="1" l="1"/>
  <c r="A25" i="1"/>
  <c r="A24" i="1"/>
  <c r="A23" i="1"/>
  <c r="A22" i="1"/>
  <c r="A21" i="1"/>
  <c r="A20" i="1"/>
  <c r="A19" i="1"/>
  <c r="A18" i="1"/>
  <c r="E15" i="1"/>
  <c r="E14" i="1"/>
  <c r="E13" i="1"/>
  <c r="E12" i="1" l="1"/>
  <c r="E26" i="1" s="1"/>
  <c r="I8" i="1" s="1"/>
  <c r="I9" i="1" l="1"/>
  <c r="I10" i="1"/>
  <c r="H2" i="1" l="1"/>
  <c r="I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Rafael Villar Ramirez</author>
  </authors>
  <commentList>
    <comment ref="D11" authorId="0" shapeId="0" xr:uid="{8E8271C5-CE96-4BD3-8776-79313D41F8EF}">
      <text>
        <r>
          <rPr>
            <b/>
            <sz val="9"/>
            <color indexed="81"/>
            <rFont val="Tahoma"/>
            <family val="2"/>
          </rPr>
          <t>Según Horquilla Precio Hora
    75€/Hora - 125€/Hora</t>
        </r>
      </text>
    </comment>
  </commentList>
</comments>
</file>

<file path=xl/sharedStrings.xml><?xml version="1.0" encoding="utf-8"?>
<sst xmlns="http://schemas.openxmlformats.org/spreadsheetml/2006/main" count="29" uniqueCount="29">
  <si>
    <t>PRECIO CREDITO MICROCREDENCIALES  UCA</t>
  </si>
  <si>
    <t>HORQUILLA</t>
  </si>
  <si>
    <t>Nº. Horas/Crédito</t>
  </si>
  <si>
    <t>Horquilla  P. Credito</t>
  </si>
  <si>
    <t>Horas Docencia</t>
  </si>
  <si>
    <t>Precio Tot. Curso</t>
  </si>
  <si>
    <t xml:space="preserve"> Horas Dirección</t>
  </si>
  <si>
    <t>Precio Matrícula</t>
  </si>
  <si>
    <t>Subvención</t>
  </si>
  <si>
    <t>Nº Alumnos</t>
  </si>
  <si>
    <t>Créditos Curso</t>
  </si>
  <si>
    <t>Horquilla Precio Hora</t>
  </si>
  <si>
    <t>75€/Hora</t>
  </si>
  <si>
    <t>125€/Hora</t>
  </si>
  <si>
    <t>TOTAL HORAS</t>
  </si>
  <si>
    <t>Precio Horas</t>
  </si>
  <si>
    <t>Importe</t>
  </si>
  <si>
    <t>Horas Tutorizac.</t>
  </si>
  <si>
    <t>Horas Evaluación</t>
  </si>
  <si>
    <t>Total</t>
  </si>
  <si>
    <t>Horas Codirección</t>
  </si>
  <si>
    <t xml:space="preserve"> Costes directos  (Relacionar)</t>
  </si>
  <si>
    <t>Docencia</t>
  </si>
  <si>
    <t>P. Crédito</t>
  </si>
  <si>
    <t>* Solo se rellenan los campos en amarillo</t>
  </si>
  <si>
    <t>* Si el precio de matrícula no está en la horquilla, podría presentarse el presupuesto, previo visto bueno del Vicerrectorado de Títulos y Calidad</t>
  </si>
  <si>
    <t>* No es necesarios rellenar todos los campos de tutorización, evaluación, dirección y codirección. Solo los necesarios</t>
  </si>
  <si>
    <t>* Este es un formulario de ayuda para la presentación de la memoria económica</t>
  </si>
  <si>
    <t>* El número mínimo de alumnos está establecido en 15, si el número mínimo prevee que sea superior, modifique la casilla "Nº Alumnos"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</si>
</sst>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&quot;€&quot;"/>
    <numFmt numFmtId="165" formatCode="#,##0.00\ &quot;horas&quot;"/>
    <numFmt numFmtId="166" formatCode="#,##0.00\ &quot;€&quot;\ &quot;/hora&quot;"/>
    <numFmt numFmtId="167" formatCode="0.00%\ &quot;Tot. Ingresos&quot;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quotePrefix="1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left"/>
      <protection locked="0"/>
    </xf>
    <xf numFmtId="4" fontId="3" fillId="0" borderId="0" xfId="0" applyNumberFormat="1" applyFont="1" applyAlignment="1" applyProtection="1">
      <alignment horizontal="center"/>
      <protection locked="0"/>
    </xf>
    <xf numFmtId="4" fontId="2" fillId="3" borderId="0" xfId="0" applyNumberFormat="1" applyFont="1" applyFill="1" applyProtection="1">
      <protection locked="0"/>
    </xf>
    <xf numFmtId="164" fontId="0" fillId="0" borderId="0" xfId="0" applyNumberFormat="1" applyProtection="1">
      <protection locked="0"/>
    </xf>
    <xf numFmtId="4" fontId="6" fillId="3" borderId="0" xfId="0" applyNumberFormat="1" applyFont="1" applyFill="1" applyProtection="1">
      <protection locked="0"/>
    </xf>
    <xf numFmtId="0" fontId="2" fillId="0" borderId="8" xfId="0" quotePrefix="1" applyFont="1" applyBorder="1" applyAlignment="1" applyProtection="1">
      <alignment horizontal="center"/>
      <protection locked="0"/>
    </xf>
    <xf numFmtId="166" fontId="3" fillId="3" borderId="0" xfId="0" applyNumberFormat="1" applyFont="1" applyFill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167" fontId="3" fillId="0" borderId="0" xfId="0" applyNumberFormat="1" applyFont="1" applyAlignment="1" applyProtection="1">
      <alignment horizontal="left"/>
      <protection locked="0"/>
    </xf>
    <xf numFmtId="4" fontId="3" fillId="0" borderId="0" xfId="0" applyNumberFormat="1" applyFont="1" applyProtection="1">
      <protection locked="0"/>
    </xf>
    <xf numFmtId="4" fontId="2" fillId="0" borderId="10" xfId="0" applyNumberFormat="1" applyFont="1" applyBorder="1" applyProtection="1">
      <protection locked="0"/>
    </xf>
    <xf numFmtId="4" fontId="2" fillId="0" borderId="8" xfId="0" applyNumberFormat="1" applyFont="1" applyBorder="1" applyProtection="1">
      <protection locked="0"/>
    </xf>
    <xf numFmtId="165" fontId="3" fillId="0" borderId="0" xfId="0" applyNumberFormat="1" applyFont="1"/>
    <xf numFmtId="164" fontId="3" fillId="0" borderId="0" xfId="0" applyNumberFormat="1" applyFont="1"/>
    <xf numFmtId="164" fontId="4" fillId="0" borderId="2" xfId="0" applyNumberFormat="1" applyFont="1" applyBorder="1"/>
    <xf numFmtId="164" fontId="5" fillId="0" borderId="4" xfId="0" applyNumberFormat="1" applyFont="1" applyBorder="1"/>
    <xf numFmtId="164" fontId="4" fillId="0" borderId="6" xfId="0" applyNumberFormat="1" applyFont="1" applyBorder="1"/>
    <xf numFmtId="164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3" fillId="3" borderId="0" xfId="0" applyNumberFormat="1" applyFont="1" applyFill="1" applyProtection="1">
      <protection locked="0"/>
    </xf>
    <xf numFmtId="0" fontId="2" fillId="0" borderId="0" xfId="0" quotePrefix="1" applyFont="1" applyAlignment="1">
      <alignment horizontal="center"/>
    </xf>
    <xf numFmtId="0" fontId="2" fillId="0" borderId="0" xfId="0" quotePrefix="1" applyFont="1" applyAlignment="1">
      <alignment horizontal="left"/>
    </xf>
    <xf numFmtId="0" fontId="1" fillId="0" borderId="0" xfId="0" quotePrefix="1" applyFont="1" applyAlignment="1">
      <alignment horizontal="left"/>
    </xf>
    <xf numFmtId="0" fontId="1" fillId="0" borderId="0" xfId="0" applyFont="1"/>
    <xf numFmtId="0" fontId="2" fillId="3" borderId="0" xfId="0" quotePrefix="1" applyFont="1" applyFill="1" applyAlignment="1">
      <alignment horizontal="left"/>
    </xf>
    <xf numFmtId="0" fontId="6" fillId="3" borderId="3" xfId="0" applyFont="1" applyFill="1" applyBorder="1"/>
    <xf numFmtId="0" fontId="2" fillId="0" borderId="0" xfId="0" applyFont="1"/>
    <xf numFmtId="0" fontId="2" fillId="0" borderId="0" xfId="0" applyFont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3" xfId="0" quotePrefix="1" applyFont="1" applyBorder="1" applyAlignment="1">
      <alignment horizontal="left"/>
    </xf>
    <xf numFmtId="4" fontId="3" fillId="0" borderId="3" xfId="0" quotePrefix="1" applyNumberFormat="1" applyFont="1" applyBorder="1" applyAlignment="1">
      <alignment horizontal="left"/>
    </xf>
    <xf numFmtId="0" fontId="2" fillId="0" borderId="3" xfId="0" quotePrefix="1" applyFont="1" applyBorder="1" applyAlignment="1">
      <alignment horizontal="left"/>
    </xf>
    <xf numFmtId="0" fontId="2" fillId="0" borderId="7" xfId="0" quotePrefix="1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2" borderId="7" xfId="0" quotePrefix="1" applyFont="1" applyFill="1" applyBorder="1" applyAlignment="1">
      <alignment horizontal="left"/>
    </xf>
    <xf numFmtId="165" fontId="3" fillId="2" borderId="8" xfId="0" applyNumberFormat="1" applyFont="1" applyFill="1" applyBorder="1"/>
    <xf numFmtId="165" fontId="3" fillId="3" borderId="0" xfId="0" applyNumberFormat="1" applyFont="1" applyFill="1" applyProtection="1">
      <protection locked="0"/>
    </xf>
    <xf numFmtId="0" fontId="4" fillId="0" borderId="1" xfId="0" quotePrefix="1" applyFont="1" applyBorder="1" applyAlignment="1">
      <alignment horizontal="left"/>
    </xf>
    <xf numFmtId="0" fontId="5" fillId="0" borderId="3" xfId="0" applyFont="1" applyBorder="1"/>
    <xf numFmtId="0" fontId="4" fillId="0" borderId="5" xfId="0" applyFont="1" applyBorder="1"/>
    <xf numFmtId="0" fontId="2" fillId="0" borderId="7" xfId="0" quotePrefix="1" applyFont="1" applyBorder="1" applyAlignment="1">
      <alignment horizontal="center"/>
    </xf>
    <xf numFmtId="0" fontId="1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2E2CBF-34EB-4460-B0E6-9A1A20A766EA}">
  <dimension ref="A1:I32"/>
  <sheetViews>
    <sheetView tabSelected="1" workbookViewId="0">
      <selection activeCell="A34" sqref="A34"/>
    </sheetView>
  </sheetViews>
  <sheetFormatPr baseColWidth="10" defaultColWidth="11.5" defaultRowHeight="15" x14ac:dyDescent="0.2"/>
  <cols>
    <col min="1" max="1" width="13" style="3" customWidth="1"/>
    <col min="2" max="2" width="11.5" style="3"/>
    <col min="3" max="5" width="14.5" style="3" bestFit="1" customWidth="1"/>
    <col min="6" max="6" width="11.5" style="3"/>
    <col min="7" max="7" width="13.6640625" style="3" bestFit="1" customWidth="1"/>
    <col min="8" max="9" width="14.5" style="3" bestFit="1" customWidth="1"/>
    <col min="10" max="16384" width="11.5" style="3"/>
  </cols>
  <sheetData>
    <row r="1" spans="1:9" x14ac:dyDescent="0.2">
      <c r="A1" s="48" t="s">
        <v>0</v>
      </c>
      <c r="B1" s="48"/>
      <c r="C1" s="48"/>
      <c r="D1" s="48"/>
      <c r="E1" s="28" t="s">
        <v>1</v>
      </c>
      <c r="F1" s="24">
        <v>45</v>
      </c>
      <c r="G1" s="24">
        <v>95</v>
      </c>
      <c r="H1" s="26" t="s">
        <v>23</v>
      </c>
      <c r="I1" s="27" t="s">
        <v>3</v>
      </c>
    </row>
    <row r="2" spans="1:9" x14ac:dyDescent="0.2">
      <c r="A2" s="1"/>
      <c r="B2" s="2"/>
      <c r="G2" s="4"/>
      <c r="H2" s="22">
        <f>IF(I9&gt;0,I9/B7,0)</f>
        <v>0</v>
      </c>
      <c r="I2" s="23" t="str">
        <f>IF(H2&lt;45,"NO",IF(H2&lt;=95,"SI",IF(H2&gt;95,"NO")))</f>
        <v>NO</v>
      </c>
    </row>
    <row r="3" spans="1:9" x14ac:dyDescent="0.2">
      <c r="A3" s="29" t="s">
        <v>2</v>
      </c>
    </row>
    <row r="4" spans="1:9" x14ac:dyDescent="0.2">
      <c r="A4" s="41" t="s">
        <v>22</v>
      </c>
      <c r="B4" s="42">
        <v>8</v>
      </c>
    </row>
    <row r="5" spans="1:9" x14ac:dyDescent="0.2">
      <c r="A5"/>
      <c r="B5"/>
    </row>
    <row r="6" spans="1:9" x14ac:dyDescent="0.2">
      <c r="A6" s="30" t="s">
        <v>9</v>
      </c>
      <c r="B6" s="7">
        <v>15</v>
      </c>
      <c r="E6" s="8"/>
    </row>
    <row r="7" spans="1:9" x14ac:dyDescent="0.2">
      <c r="A7" s="31" t="s">
        <v>10</v>
      </c>
      <c r="B7" s="9"/>
      <c r="C7" s="40" t="str">
        <f>IF(B7&gt;14.99,"ERROR Nº. CREDITOS","-")</f>
        <v>-</v>
      </c>
      <c r="H7" s="6"/>
      <c r="I7" s="6"/>
    </row>
    <row r="8" spans="1:9" x14ac:dyDescent="0.2">
      <c r="H8" s="44" t="s">
        <v>5</v>
      </c>
      <c r="I8" s="19">
        <f>IF(AND(B7&gt;0,B7&lt;15),E26/(B6),0)</f>
        <v>0</v>
      </c>
    </row>
    <row r="9" spans="1:9" x14ac:dyDescent="0.2">
      <c r="A9" s="32" t="s">
        <v>11</v>
      </c>
      <c r="B9" s="2"/>
      <c r="C9" s="33" t="s">
        <v>12</v>
      </c>
      <c r="D9" s="26" t="s">
        <v>13</v>
      </c>
      <c r="H9" s="45" t="s">
        <v>7</v>
      </c>
      <c r="I9" s="20">
        <f>+I8*0.3</f>
        <v>0</v>
      </c>
    </row>
    <row r="10" spans="1:9" x14ac:dyDescent="0.2">
      <c r="H10" s="46" t="s">
        <v>8</v>
      </c>
      <c r="I10" s="21">
        <f>+I8*0.7</f>
        <v>0</v>
      </c>
    </row>
    <row r="11" spans="1:9" x14ac:dyDescent="0.2">
      <c r="A11" s="47" t="s">
        <v>14</v>
      </c>
      <c r="B11" s="10"/>
      <c r="D11" s="34" t="s">
        <v>15</v>
      </c>
      <c r="E11" s="35" t="s">
        <v>16</v>
      </c>
      <c r="I11" s="8"/>
    </row>
    <row r="12" spans="1:9" x14ac:dyDescent="0.2">
      <c r="A12" s="36" t="s">
        <v>4</v>
      </c>
      <c r="B12" s="17">
        <f>B7*8</f>
        <v>0</v>
      </c>
      <c r="C12" s="40"/>
      <c r="D12" s="11">
        <v>0</v>
      </c>
      <c r="E12" s="18">
        <f>IF(AND(D12&gt;=75,D12&lt;=125),B12*D12,0)</f>
        <v>0</v>
      </c>
      <c r="F12" s="22"/>
      <c r="H12" s="8"/>
      <c r="I12" s="8"/>
    </row>
    <row r="13" spans="1:9" x14ac:dyDescent="0.2">
      <c r="A13" s="36" t="s">
        <v>17</v>
      </c>
      <c r="B13" s="43">
        <v>0</v>
      </c>
      <c r="C13" s="12"/>
      <c r="D13" s="11">
        <v>0</v>
      </c>
      <c r="E13" s="18">
        <f t="shared" ref="E13:E16" si="0">IF(AND(D13&gt;=75,D13&lt;=125),B13*D13,0)</f>
        <v>0</v>
      </c>
    </row>
    <row r="14" spans="1:9" x14ac:dyDescent="0.2">
      <c r="A14" s="36" t="s">
        <v>18</v>
      </c>
      <c r="B14" s="43">
        <v>0</v>
      </c>
      <c r="C14" s="12"/>
      <c r="D14" s="11">
        <v>0</v>
      </c>
      <c r="E14" s="18">
        <f t="shared" si="0"/>
        <v>0</v>
      </c>
      <c r="H14" s="8"/>
    </row>
    <row r="15" spans="1:9" x14ac:dyDescent="0.2">
      <c r="A15" s="36" t="s">
        <v>6</v>
      </c>
      <c r="B15" s="43">
        <v>0</v>
      </c>
      <c r="C15" s="12"/>
      <c r="D15" s="11">
        <v>0</v>
      </c>
      <c r="E15" s="18">
        <f t="shared" si="0"/>
        <v>0</v>
      </c>
    </row>
    <row r="16" spans="1:9" x14ac:dyDescent="0.2">
      <c r="A16" s="37" t="s">
        <v>20</v>
      </c>
      <c r="B16" s="43">
        <v>0</v>
      </c>
      <c r="C16" s="12"/>
      <c r="D16" s="11">
        <v>0</v>
      </c>
      <c r="E16" s="18">
        <f t="shared" si="0"/>
        <v>0</v>
      </c>
    </row>
    <row r="17" spans="1:5" x14ac:dyDescent="0.2">
      <c r="A17" s="38" t="s">
        <v>21</v>
      </c>
      <c r="B17" s="12"/>
      <c r="D17" s="13"/>
      <c r="E17" s="14"/>
    </row>
    <row r="18" spans="1:5" x14ac:dyDescent="0.2">
      <c r="A18" s="5" t="str">
        <f>"-"</f>
        <v>-</v>
      </c>
      <c r="E18" s="25">
        <v>0</v>
      </c>
    </row>
    <row r="19" spans="1:5" x14ac:dyDescent="0.2">
      <c r="A19" s="5" t="str">
        <f t="shared" ref="A19:A25" si="1">"-"</f>
        <v>-</v>
      </c>
      <c r="B19" s="14"/>
      <c r="C19" s="14"/>
      <c r="D19" s="14"/>
      <c r="E19" s="25">
        <v>0</v>
      </c>
    </row>
    <row r="20" spans="1:5" x14ac:dyDescent="0.2">
      <c r="A20" s="5" t="str">
        <f t="shared" si="1"/>
        <v>-</v>
      </c>
      <c r="B20" s="14"/>
      <c r="C20" s="14"/>
      <c r="D20" s="14"/>
      <c r="E20" s="25">
        <v>0</v>
      </c>
    </row>
    <row r="21" spans="1:5" x14ac:dyDescent="0.2">
      <c r="A21" s="5" t="str">
        <f t="shared" si="1"/>
        <v>-</v>
      </c>
      <c r="B21" s="14"/>
      <c r="C21" s="14"/>
      <c r="D21" s="14"/>
      <c r="E21" s="25">
        <v>0</v>
      </c>
    </row>
    <row r="22" spans="1:5" x14ac:dyDescent="0.2">
      <c r="A22" s="5" t="str">
        <f t="shared" si="1"/>
        <v>-</v>
      </c>
      <c r="E22" s="25">
        <v>0</v>
      </c>
    </row>
    <row r="23" spans="1:5" x14ac:dyDescent="0.2">
      <c r="A23" s="5" t="str">
        <f t="shared" si="1"/>
        <v>-</v>
      </c>
      <c r="E23" s="25">
        <v>0</v>
      </c>
    </row>
    <row r="24" spans="1:5" x14ac:dyDescent="0.2">
      <c r="A24" s="5" t="str">
        <f t="shared" si="1"/>
        <v>-</v>
      </c>
      <c r="E24" s="25">
        <v>0</v>
      </c>
    </row>
    <row r="25" spans="1:5" x14ac:dyDescent="0.2">
      <c r="A25" s="5" t="str">
        <f t="shared" si="1"/>
        <v>-</v>
      </c>
      <c r="E25" s="25">
        <v>0</v>
      </c>
    </row>
    <row r="26" spans="1:5" x14ac:dyDescent="0.2">
      <c r="A26" s="39" t="s">
        <v>19</v>
      </c>
      <c r="B26" s="15"/>
      <c r="C26" s="15"/>
      <c r="D26" s="15"/>
      <c r="E26" s="16">
        <f>SUM(E12:E25)</f>
        <v>0</v>
      </c>
    </row>
    <row r="28" spans="1:5" x14ac:dyDescent="0.2">
      <c r="A28" s="3" t="s">
        <v>27</v>
      </c>
    </row>
    <row r="29" spans="1:5" x14ac:dyDescent="0.2">
      <c r="A29" s="3" t="s">
        <v>24</v>
      </c>
    </row>
    <row r="30" spans="1:5" x14ac:dyDescent="0.2">
      <c r="A30" s="3" t="s">
        <v>26</v>
      </c>
    </row>
    <row r="31" spans="1:5" x14ac:dyDescent="0.2">
      <c r="A31" s="3" t="s">
        <v>28</v>
      </c>
    </row>
    <row r="32" spans="1:5" x14ac:dyDescent="0.2">
      <c r="A32" s="3" t="s">
        <v>25</v>
      </c>
    </row>
  </sheetData>
  <sheetProtection algorithmName="SHA-512" hashValue="Yd4ZI7Lt2YlbxeF/+iWXXl9pADWKc0SbOZivFQeOymNs2WRBwoU1Vf+wshpGE5DDRYRQ6D/RBqiAweLrmgJoGg==" saltValue="A/6NMYB0fahWz2SiM5BK4Q==" spinCount="100000" sheet="1" objects="1" scenarios="1"/>
  <mergeCells count="1">
    <mergeCell ref="A1:D1"/>
  </mergeCells>
  <pageMargins left="0.7" right="0.7" top="0.75" bottom="0.75" header="0.3" footer="0.3"/>
  <ignoredErrors>
    <ignoredError sqref="A18:A25" unlockedFormula="1"/>
  </ignoredErrors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Villar Ramirez</dc:creator>
  <cp:lastModifiedBy>maria de Andres Garcia</cp:lastModifiedBy>
  <dcterms:created xsi:type="dcterms:W3CDTF">2025-01-13T10:43:33Z</dcterms:created>
  <dcterms:modified xsi:type="dcterms:W3CDTF">2025-01-14T18:17:13Z</dcterms:modified>
</cp:coreProperties>
</file>